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E58" i="2"/>
  <c r="E45"/>
  <c r="E96" l="1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<sst xmlns="http://schemas.openxmlformats.org/spreadsheetml/2006/main" count="210" uniqueCount="205">
  <si>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</si>
  <si>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</si>
  <si>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</si>
  <si>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</si>
  <si>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</si>
  <si>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</si>
  <si>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</si>
  <si>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</si>
  <si>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</si>
  <si>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</si>
  <si>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</si>
  <si>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</si>
  <si>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</si>
  <si>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</si>
  <si>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</si>
  <si>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</si>
  <si>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</si>
  <si>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</si>
  <si>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</si>
  <si>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</si>
  <si>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</si>
  <si>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</si>
  <si>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</si>
  <si>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</si>
  <si>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</si>
  <si>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</si>
  <si>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</si>
  <si>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</si>
  <si>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</si>
  <si>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</si>
  <si>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</si>
  <si>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</si>
  <si>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</si>
  <si>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</si>
  <si>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</si>
  <si>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</si>
  <si>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</si>
  <si>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</si>
  <si>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</si>
  <si>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</si>
  <si>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</si>
  <si>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</si>
  <si>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</si>
  <si>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</si>
  <si>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</si>
  <si>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</si>
  <si>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</si>
  <si>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</si>
  <si>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</si>
  <si>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</si>
  <si>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</si>
  <si>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</si>
  <si>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</si>
  <si>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</si>
  <si>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</si>
  <si>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</si>
  <si>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</si>
  <si>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</si>
  <si>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</si>
  <si>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</si>
  <si>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</si>
  <si>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</si>
  <si>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</si>
  <si>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</si>
  <si>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</si>
  <si>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</si>
  <si>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</si>
  <si>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</si>
  <si>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</si>
  <si>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</si>
  <si>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</si>
  <si>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</si>
  <si>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</si>
  <si>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</si>
  <si>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</si>
  <si>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</si>
  <si>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</si>
  <si>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</si>
  <si>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</si>
  <si>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</si>
  <si>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</si>
  <si>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</si>
  <si>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</si>
  <si>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</si>
  <si>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</si>
  <si>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</si>
  <si>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</si>
  <si>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</si>
  <si>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</si>
  <si>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</si>
  <si>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</si>
  <si>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</si>
  <si>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</si>
  <si>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</si>
  <si>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</si>
  <si>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</si>
  <si>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</si>
  <si>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</si>
  <si>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</si>
  <si>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</si>
  <si>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</si>
  <si>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</si>
  <si>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</si>
  <si>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</si>
  <si>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</si>
  <si>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</si>
  <si>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</si>
  <si>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</si>
  <si>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</si>
  <si>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</si>
  <si>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</si>
  <si>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</si>
  <si>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</si>
  <si>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</si>
  <si>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</si>
  <si>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</si>
  <si>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</si>
  <si>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</si>
  <si>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</si>
  <si>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</si>
  <si>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</si>
  <si>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</si>
  <si>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</si>
  <si>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</si>
  <si>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</si>
  <si>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</si>
  <si>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</si>
  <si>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</si>
  <si>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</si>
  <si>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</si>
  <si>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</si>
  <si>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</si>
  <si>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</si>
  <si>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</si>
  <si>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</si>
  <si>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</si>
  <si>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</si>
  <si>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</si>
  <si>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</si>
  <si>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</si>
  <si>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</si>
  <si>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</si>
  <si>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</si>
  <si>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</si>
  <si>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</si>
  <si>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</si>
  <si>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</si>
  <si>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</si>
  <si>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</si>
  <si>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</si>
  <si>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</si>
  <si>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</si>
  <si>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</si>
  <si>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</si>
  <si>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</si>
  <si>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</si>
  <si>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</si>
  <si>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</si>
  <si>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</si>
  <si>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</si>
  <si>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</si>
  <si>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</si>
  <si>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</si>
  <si>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</si>
  <si>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</si>
  <si>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</si>
  <si>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</si>
  <si>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</si>
  <si>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</si>
  <si>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</si>
  <si>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</si>
  <si>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</si>
  <si>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</si>
  <si>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</si>
  <si>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</si>
  <si>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</si>
  <si>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</si>
  <si>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</si>
  <si>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</si>
  <si>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</si>
  <si>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</si>
  <si>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</si>
  <si>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</si>
  <si>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</si>
  <si>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</si>
  <si>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</si>
  <si>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</si>
  <si>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</si>
  <si>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</si>
  <si>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</si>
  <si>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</si>
  <si>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</si>
  <si>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</si>
  <si>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</si>
  <si>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</si>
  <si>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</si>
  <si>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</si>
  <si>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</si>
  <si>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</si>
  <si>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</si>
  <si>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</si>
  <si>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</si>
  <si>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ARAB ALUMINIUM  INDUSTRY /ARAL</t>
  </si>
  <si>
    <t>العربية لصناعة الالمنيوم/ارال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</si>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</sst>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7" sqref="E7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141006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1.37</v>
      </c>
      <c r="F6" s="13">
        <v>1.72</v>
      </c>
      <c r="G6" s="13">
        <v>1.81</v>
      </c>
      <c r="H6" s="13">
        <v>2.19</v>
      </c>
      <c r="I6" s="4" t="s">
        <v>139</v>
      </c>
    </row>
    <row r="7" spans="4:9" ht="20.100000000000001" customHeight="1">
      <c r="D7" s="10" t="s">
        <v>126</v>
      </c>
      <c r="E7" s="14">
        <v>900598.81</v>
      </c>
      <c r="F7" s="14">
        <v>6816080.4500000002</v>
      </c>
      <c r="G7" s="14">
        <v>3691692.26</v>
      </c>
      <c r="H7" s="14">
        <v>6871857.0199999996</v>
      </c>
      <c r="I7" s="4" t="s">
        <v>140</v>
      </c>
    </row>
    <row r="8" spans="4:9" ht="20.100000000000001" customHeight="1">
      <c r="D8" s="10" t="s">
        <v>25</v>
      </c>
      <c r="E8" s="14">
        <v>547487</v>
      </c>
      <c r="F8" s="14">
        <v>4120166</v>
      </c>
      <c r="G8" s="14">
        <v>1821430</v>
      </c>
      <c r="H8" s="14">
        <v>3049397</v>
      </c>
      <c r="I8" s="4" t="s">
        <v>1</v>
      </c>
    </row>
    <row r="9" spans="4:9" ht="20.100000000000001" customHeight="1">
      <c r="D9" s="10" t="s">
        <v>26</v>
      </c>
      <c r="E9" s="14">
        <v>422</v>
      </c>
      <c r="F9" s="14">
        <v>3747</v>
      </c>
      <c r="G9" s="14">
        <v>1601</v>
      </c>
      <c r="H9" s="14">
        <v>3247</v>
      </c>
      <c r="I9" s="4" t="s">
        <v>2</v>
      </c>
    </row>
    <row r="10" spans="4:9" ht="20.100000000000001" customHeight="1">
      <c r="D10" s="10" t="s">
        <v>27</v>
      </c>
      <c r="E10" s="14">
        <v>6750000</v>
      </c>
      <c r="F10" s="14">
        <v>6750000</v>
      </c>
      <c r="G10" s="14">
        <v>6750000</v>
      </c>
      <c r="H10" s="14">
        <v>6750000</v>
      </c>
      <c r="I10" s="4" t="s">
        <v>24</v>
      </c>
    </row>
    <row r="11" spans="4:9" ht="20.100000000000001" customHeight="1">
      <c r="D11" s="10" t="s">
        <v>127</v>
      </c>
      <c r="E11" s="14">
        <v>9247500</v>
      </c>
      <c r="F11" s="14">
        <v>11610000</v>
      </c>
      <c r="G11" s="14">
        <v>12217500</v>
      </c>
      <c r="H11" s="14">
        <v>14782500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46280</v>
      </c>
      <c r="F16" s="56">
        <v>27085</v>
      </c>
      <c r="G16" s="56">
        <v>193504</v>
      </c>
      <c r="H16" s="56">
        <v>1087855</v>
      </c>
      <c r="I16" s="3" t="s">
        <v>58</v>
      </c>
    </row>
    <row r="17" spans="4:9" ht="20.100000000000001" customHeight="1">
      <c r="D17" s="10" t="s">
        <v>128</v>
      </c>
      <c r="E17" s="57">
        <v>1832251</v>
      </c>
      <c r="F17" s="57">
        <v>2062932</v>
      </c>
      <c r="G17" s="57">
        <v>2188512</v>
      </c>
      <c r="H17" s="57">
        <v>2294868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2534758</v>
      </c>
      <c r="F19" s="57">
        <v>2873294</v>
      </c>
      <c r="G19" s="57">
        <v>4075541</v>
      </c>
      <c r="H19" s="57">
        <v>3298805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4124652</v>
      </c>
      <c r="F21" s="57">
        <v>4745267</v>
      </c>
      <c r="G21" s="57">
        <v>4836119</v>
      </c>
      <c r="H21" s="57">
        <v>6032244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8910124</v>
      </c>
      <c r="F23" s="57">
        <v>10358355</v>
      </c>
      <c r="G23" s="57">
        <v>11839582</v>
      </c>
      <c r="H23" s="57">
        <v>13052117</v>
      </c>
      <c r="I23" s="4" t="s">
        <v>60</v>
      </c>
    </row>
    <row r="24" spans="4:9" ht="20.100000000000001" customHeight="1">
      <c r="D24" s="10" t="s">
        <v>98</v>
      </c>
      <c r="E24" s="57">
        <v>602569</v>
      </c>
      <c r="F24" s="57">
        <v>668315</v>
      </c>
      <c r="G24" s="57">
        <v>630362</v>
      </c>
      <c r="H24" s="57">
        <v>534840</v>
      </c>
      <c r="I24" s="4" t="s">
        <v>82</v>
      </c>
    </row>
    <row r="25" spans="4:9" ht="20.100000000000001" customHeight="1">
      <c r="D25" s="10" t="s">
        <v>158</v>
      </c>
      <c r="E25" s="57">
        <v>5903733</v>
      </c>
      <c r="F25" s="57">
        <v>6230853</v>
      </c>
      <c r="G25" s="57">
        <v>6781944</v>
      </c>
      <c r="H25" s="57">
        <v>7371698</v>
      </c>
      <c r="I25" s="4" t="s">
        <v>173</v>
      </c>
    </row>
    <row r="26" spans="4:9" ht="20.100000000000001" customHeight="1">
      <c r="D26" s="10" t="s">
        <v>183</v>
      </c>
      <c r="E26" s="57">
        <v>369861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87409</v>
      </c>
      <c r="F27" s="57">
        <v>133618</v>
      </c>
      <c r="G27" s="57">
        <v>45342</v>
      </c>
      <c r="H27" s="57">
        <v>35657</v>
      </c>
      <c r="I27" s="4" t="s">
        <v>83</v>
      </c>
    </row>
    <row r="28" spans="4:9" ht="20.100000000000001" customHeight="1">
      <c r="D28" s="10" t="s">
        <v>71</v>
      </c>
      <c r="E28" s="57">
        <v>6361003</v>
      </c>
      <c r="F28" s="57">
        <v>6364471</v>
      </c>
      <c r="G28" s="57">
        <v>6827286</v>
      </c>
      <c r="H28" s="57">
        <v>7407355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15873696</v>
      </c>
      <c r="F30" s="58">
        <v>17391141</v>
      </c>
      <c r="G30" s="58">
        <v>19297230</v>
      </c>
      <c r="H30" s="58">
        <v>20994312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2087111</v>
      </c>
      <c r="F35" s="56">
        <v>3826476</v>
      </c>
      <c r="G35" s="56">
        <v>4690685</v>
      </c>
      <c r="H35" s="56">
        <v>5824701</v>
      </c>
      <c r="I35" s="3" t="s">
        <v>150</v>
      </c>
    </row>
    <row r="36" spans="4:9" ht="20.100000000000001" customHeight="1">
      <c r="D36" s="10" t="s">
        <v>101</v>
      </c>
      <c r="E36" s="57">
        <v>420588</v>
      </c>
      <c r="F36" s="57">
        <v>403246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3881526</v>
      </c>
      <c r="F39" s="57">
        <v>5513505</v>
      </c>
      <c r="G39" s="57">
        <v>6293214</v>
      </c>
      <c r="H39" s="57">
        <v>7400290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3881526</v>
      </c>
      <c r="F43" s="58">
        <v>5513505</v>
      </c>
      <c r="G43" s="58">
        <v>6293214</v>
      </c>
      <c r="H43" s="58">
        <v>7400290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>
        <f>+E46*0.07</f>
        <v>472500.00000000006</v>
      </c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6750000</v>
      </c>
      <c r="F46" s="56">
        <v>6750000</v>
      </c>
      <c r="G46" s="56">
        <v>6750000</v>
      </c>
      <c r="H46" s="56">
        <v>6750000</v>
      </c>
      <c r="I46" s="3" t="s">
        <v>5</v>
      </c>
    </row>
    <row r="47" spans="4:9" ht="20.100000000000001" customHeight="1">
      <c r="D47" s="10" t="s">
        <v>31</v>
      </c>
      <c r="E47" s="57">
        <v>6750000</v>
      </c>
      <c r="F47" s="57">
        <v>6750000</v>
      </c>
      <c r="G47" s="57">
        <v>6750000</v>
      </c>
      <c r="H47" s="57">
        <v>6750000</v>
      </c>
      <c r="I47" s="4" t="s">
        <v>6</v>
      </c>
    </row>
    <row r="48" spans="4:9" ht="20.100000000000001" customHeight="1">
      <c r="D48" s="10" t="s">
        <v>130</v>
      </c>
      <c r="E48" s="57">
        <v>6750000</v>
      </c>
      <c r="F48" s="57">
        <v>6750000</v>
      </c>
      <c r="G48" s="57">
        <v>6750000</v>
      </c>
      <c r="H48" s="57">
        <v>6750000</v>
      </c>
      <c r="I48" s="4" t="s">
        <v>7</v>
      </c>
    </row>
    <row r="49" spans="4:9" ht="20.100000000000001" customHeight="1">
      <c r="D49" s="10" t="s">
        <v>73</v>
      </c>
      <c r="E49" s="57">
        <v>3439046</v>
      </c>
      <c r="F49" s="57">
        <v>3439046</v>
      </c>
      <c r="G49" s="57">
        <v>3439046</v>
      </c>
      <c r="H49" s="57">
        <v>3439046</v>
      </c>
      <c r="I49" s="4" t="s">
        <v>61</v>
      </c>
    </row>
    <row r="50" spans="4:9" ht="20.100000000000001" customHeight="1">
      <c r="D50" s="10" t="s">
        <v>32</v>
      </c>
      <c r="E50" s="57">
        <v>930879</v>
      </c>
      <c r="F50" s="57">
        <v>930879</v>
      </c>
      <c r="G50" s="57">
        <v>930879</v>
      </c>
      <c r="H50" s="57">
        <v>930879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345000</v>
      </c>
      <c r="F52" s="57">
        <v>345000</v>
      </c>
      <c r="G52" s="57">
        <v>750000</v>
      </c>
      <c r="H52" s="57">
        <v>750000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472500</v>
      </c>
      <c r="F55" s="57">
        <v>405000</v>
      </c>
      <c r="G55" s="57">
        <v>540000</v>
      </c>
      <c r="H55" s="57">
        <v>1012500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41519</v>
      </c>
      <c r="F57" s="57">
        <v>-69704</v>
      </c>
      <c r="G57" s="57">
        <v>264094</v>
      </c>
      <c r="H57" s="57">
        <v>236207</v>
      </c>
      <c r="I57" s="4" t="s">
        <v>62</v>
      </c>
    </row>
    <row r="58" spans="4:9" ht="20.100000000000001" customHeight="1">
      <c r="D58" s="10" t="s">
        <v>39</v>
      </c>
      <c r="E58" s="57">
        <f>485726-E55</f>
        <v>13226</v>
      </c>
      <c r="F58" s="57">
        <v>77415</v>
      </c>
      <c r="G58" s="57">
        <v>329997</v>
      </c>
      <c r="H58" s="57">
        <v>475390</v>
      </c>
      <c r="I58" s="4" t="s">
        <v>155</v>
      </c>
    </row>
    <row r="59" spans="4:9" ht="20.100000000000001" customHeight="1">
      <c r="D59" s="10" t="s">
        <v>38</v>
      </c>
      <c r="E59" s="57">
        <v>11992170</v>
      </c>
      <c r="F59" s="57">
        <v>11877636</v>
      </c>
      <c r="G59" s="57">
        <v>13004016</v>
      </c>
      <c r="H59" s="57">
        <v>13594022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15873696</v>
      </c>
      <c r="F61" s="58">
        <v>17391141</v>
      </c>
      <c r="G61" s="58">
        <v>19297230</v>
      </c>
      <c r="H61" s="58">
        <v>20994312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11295880</v>
      </c>
      <c r="F65" s="56">
        <v>14261760</v>
      </c>
      <c r="G65" s="56">
        <v>13308387</v>
      </c>
      <c r="H65" s="56">
        <v>13783060</v>
      </c>
      <c r="I65" s="3" t="s">
        <v>88</v>
      </c>
    </row>
    <row r="66" spans="4:9" ht="20.100000000000001" customHeight="1">
      <c r="D66" s="10" t="s">
        <v>110</v>
      </c>
      <c r="E66" s="57">
        <v>9829693</v>
      </c>
      <c r="F66" s="57">
        <v>13578504</v>
      </c>
      <c r="G66" s="57">
        <v>12264577</v>
      </c>
      <c r="H66" s="57">
        <v>11712125</v>
      </c>
      <c r="I66" s="4" t="s">
        <v>89</v>
      </c>
    </row>
    <row r="67" spans="4:9" ht="20.100000000000001" customHeight="1">
      <c r="D67" s="10" t="s">
        <v>132</v>
      </c>
      <c r="E67" s="57">
        <v>1466187</v>
      </c>
      <c r="F67" s="57">
        <v>683256</v>
      </c>
      <c r="G67" s="57">
        <v>1043810</v>
      </c>
      <c r="H67" s="57">
        <v>2070935</v>
      </c>
      <c r="I67" s="4" t="s">
        <v>90</v>
      </c>
    </row>
    <row r="68" spans="4:9" ht="20.100000000000001" customHeight="1">
      <c r="D68" s="10" t="s">
        <v>111</v>
      </c>
      <c r="E68" s="57">
        <v>520634</v>
      </c>
      <c r="F68" s="57">
        <v>560055</v>
      </c>
      <c r="G68" s="57">
        <v>508630</v>
      </c>
      <c r="H68" s="57">
        <v>481511</v>
      </c>
      <c r="I68" s="4" t="s">
        <v>91</v>
      </c>
    </row>
    <row r="69" spans="4:9" ht="20.100000000000001" customHeight="1">
      <c r="D69" s="10" t="s">
        <v>112</v>
      </c>
      <c r="E69" s="57">
        <v>249169</v>
      </c>
      <c r="F69" s="57">
        <v>286088</v>
      </c>
      <c r="G69" s="57">
        <v>240147</v>
      </c>
      <c r="H69" s="57">
        <v>272874</v>
      </c>
      <c r="I69" s="4" t="s">
        <v>92</v>
      </c>
    </row>
    <row r="70" spans="4:9" ht="20.100000000000001" customHeight="1">
      <c r="D70" s="10" t="s">
        <v>113</v>
      </c>
      <c r="E70" s="57">
        <v>743069</v>
      </c>
      <c r="F70" s="57">
        <v>737219</v>
      </c>
      <c r="G70" s="57">
        <v>767726</v>
      </c>
      <c r="H70" s="57">
        <v>808590</v>
      </c>
      <c r="I70" s="4" t="s">
        <v>93</v>
      </c>
    </row>
    <row r="71" spans="4:9" ht="20.100000000000001" customHeight="1">
      <c r="D71" s="10" t="s">
        <v>114</v>
      </c>
      <c r="E71" s="57">
        <v>50000</v>
      </c>
      <c r="F71" s="57">
        <v>0</v>
      </c>
      <c r="G71" s="57">
        <v>13062</v>
      </c>
      <c r="H71" s="57">
        <v>109342</v>
      </c>
      <c r="I71" s="4" t="s">
        <v>94</v>
      </c>
    </row>
    <row r="72" spans="4:9" ht="20.100000000000001" customHeight="1">
      <c r="D72" s="10" t="s">
        <v>115</v>
      </c>
      <c r="E72" s="57">
        <v>646384</v>
      </c>
      <c r="F72" s="57">
        <v>-162887</v>
      </c>
      <c r="G72" s="57">
        <v>281971</v>
      </c>
      <c r="H72" s="57">
        <v>1207208</v>
      </c>
      <c r="I72" s="4" t="s">
        <v>95</v>
      </c>
    </row>
    <row r="73" spans="4:9" ht="20.100000000000001" customHeight="1">
      <c r="D73" s="10" t="s">
        <v>116</v>
      </c>
      <c r="E73" s="57">
        <v>-154103</v>
      </c>
      <c r="F73" s="57">
        <v>-89695</v>
      </c>
      <c r="G73" s="57">
        <v>206731</v>
      </c>
      <c r="H73" s="57">
        <v>210729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5443</v>
      </c>
      <c r="H74" s="57">
        <v>14479</v>
      </c>
      <c r="I74" s="4" t="s">
        <v>64</v>
      </c>
    </row>
    <row r="75" spans="4:9" ht="20.100000000000001" customHeight="1">
      <c r="D75" s="10" t="s">
        <v>123</v>
      </c>
      <c r="E75" s="57">
        <v>492281</v>
      </c>
      <c r="F75" s="57">
        <v>-252582</v>
      </c>
      <c r="G75" s="57">
        <v>483259</v>
      </c>
      <c r="H75" s="57">
        <v>1403458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492281</v>
      </c>
      <c r="F77" s="57">
        <v>-252582</v>
      </c>
      <c r="G77" s="57">
        <v>483259</v>
      </c>
      <c r="H77" s="57">
        <v>483259</v>
      </c>
      <c r="I77" s="50" t="s">
        <v>199</v>
      </c>
    </row>
    <row r="78" spans="4:9" ht="20.100000000000001" customHeight="1">
      <c r="D78" s="10" t="s">
        <v>157</v>
      </c>
      <c r="E78" s="57">
        <v>40000</v>
      </c>
      <c r="F78" s="57">
        <v>0</v>
      </c>
      <c r="G78" s="57">
        <v>45000</v>
      </c>
      <c r="H78" s="57">
        <v>160000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13970</v>
      </c>
      <c r="F80" s="57">
        <v>0</v>
      </c>
      <c r="G80" s="57">
        <v>13652</v>
      </c>
      <c r="H80" s="57">
        <v>39924</v>
      </c>
      <c r="I80" s="50" t="s">
        <v>133</v>
      </c>
    </row>
    <row r="81" spans="4:9" ht="20.100000000000001" customHeight="1">
      <c r="D81" s="10" t="s">
        <v>195</v>
      </c>
      <c r="E81" s="57">
        <v>30000</v>
      </c>
      <c r="F81" s="57">
        <v>0</v>
      </c>
      <c r="G81" s="57">
        <v>30000</v>
      </c>
      <c r="H81" s="57">
        <v>30000</v>
      </c>
      <c r="I81" s="50" t="s">
        <v>196</v>
      </c>
    </row>
    <row r="82" spans="4:9" ht="20.100000000000001" customHeight="1">
      <c r="D82" s="10" t="s">
        <v>187</v>
      </c>
      <c r="E82" s="57">
        <v>408311</v>
      </c>
      <c r="F82" s="57">
        <v>-252582</v>
      </c>
      <c r="G82" s="57">
        <v>394607</v>
      </c>
      <c r="H82" s="57">
        <v>1173534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408311</v>
      </c>
      <c r="F84" s="58">
        <v>-252582</v>
      </c>
      <c r="G84" s="58">
        <v>394607</v>
      </c>
      <c r="H84" s="58">
        <v>1173534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27085</v>
      </c>
      <c r="F88" s="56">
        <v>193504</v>
      </c>
      <c r="G88" s="56">
        <v>1087855</v>
      </c>
      <c r="H88" s="56">
        <v>681568</v>
      </c>
      <c r="I88" s="3" t="s">
        <v>16</v>
      </c>
    </row>
    <row r="89" spans="4:9" ht="20.100000000000001" customHeight="1">
      <c r="D89" s="10" t="s">
        <v>43</v>
      </c>
      <c r="E89" s="57">
        <v>3183181</v>
      </c>
      <c r="F89" s="57">
        <v>738744</v>
      </c>
      <c r="G89" s="57">
        <v>1128140</v>
      </c>
      <c r="H89" s="57">
        <v>-832826</v>
      </c>
      <c r="I89" s="4" t="s">
        <v>17</v>
      </c>
    </row>
    <row r="90" spans="4:9" ht="20.100000000000001" customHeight="1">
      <c r="D90" s="10" t="s">
        <v>44</v>
      </c>
      <c r="E90" s="57">
        <v>-467026</v>
      </c>
      <c r="F90" s="57">
        <v>-405551</v>
      </c>
      <c r="G90" s="57">
        <v>-5831</v>
      </c>
      <c r="H90" s="57">
        <v>-124092</v>
      </c>
      <c r="I90" s="4" t="s">
        <v>18</v>
      </c>
    </row>
    <row r="91" spans="4:9" ht="20.100000000000001" customHeight="1">
      <c r="D91" s="10" t="s">
        <v>45</v>
      </c>
      <c r="E91" s="57">
        <v>-2696960</v>
      </c>
      <c r="F91" s="57">
        <v>-499612</v>
      </c>
      <c r="G91" s="57">
        <v>-2016660</v>
      </c>
      <c r="H91" s="57">
        <v>1363205</v>
      </c>
      <c r="I91" s="4" t="s">
        <v>19</v>
      </c>
    </row>
    <row r="92" spans="4:9" ht="20.100000000000001" customHeight="1">
      <c r="D92" s="21" t="s">
        <v>47</v>
      </c>
      <c r="E92" s="58">
        <v>46280</v>
      </c>
      <c r="F92" s="58">
        <v>27085</v>
      </c>
      <c r="G92" s="58">
        <v>193504</v>
      </c>
      <c r="H92" s="58">
        <v>1087855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8.1109185185185186</v>
      </c>
      <c r="F96" s="22">
        <f>+F8*100/F10</f>
        <v>61.039496296296299</v>
      </c>
      <c r="G96" s="22">
        <f>+G8*100/G10</f>
        <v>26.984148148148147</v>
      </c>
      <c r="H96" s="22">
        <f>+H8*100/H10</f>
        <v>45.176251851851852</v>
      </c>
      <c r="I96" s="3" t="s">
        <v>22</v>
      </c>
    </row>
    <row r="97" spans="1:15" ht="20.100000000000001" customHeight="1">
      <c r="D97" s="10" t="s">
        <v>49</v>
      </c>
      <c r="E97" s="13">
        <f>+E84/E10</f>
        <v>6.049051851851852E-2</v>
      </c>
      <c r="F97" s="13">
        <f>+F84/F10</f>
        <v>-3.7419555555555553E-2</v>
      </c>
      <c r="G97" s="13">
        <f>+G84/G10</f>
        <v>5.8460296296296295E-2</v>
      </c>
      <c r="H97" s="13">
        <f>+H84/H10</f>
        <v>0.17385688888888889</v>
      </c>
      <c r="I97" s="4" t="s">
        <v>23</v>
      </c>
    </row>
    <row r="98" spans="1:15" ht="20.100000000000001" customHeight="1">
      <c r="D98" s="10" t="s">
        <v>50</v>
      </c>
      <c r="E98" s="13">
        <f>+E55/E10</f>
        <v>7.0000000000000007E-2</v>
      </c>
      <c r="F98" s="13">
        <f>+F55/F10</f>
        <v>0.06</v>
      </c>
      <c r="G98" s="13">
        <f>+G55/G10</f>
        <v>0.08</v>
      </c>
      <c r="H98" s="13">
        <f>+H55/H10</f>
        <v>0.15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1.7766177777777779</v>
      </c>
      <c r="F99" s="13">
        <f>+F59/F10</f>
        <v>1.7596497777777778</v>
      </c>
      <c r="G99" s="13">
        <f>+G59/G10</f>
        <v>1.9265208888888889</v>
      </c>
      <c r="H99" s="13">
        <f>+H59/H10</f>
        <v>2.013929185185185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22.648177492156712</v>
      </c>
      <c r="F100" s="13">
        <f>+F11/F84</f>
        <v>-45.965270684371809</v>
      </c>
      <c r="G100" s="13">
        <f>+G11/G84</f>
        <v>30.961184165511508</v>
      </c>
      <c r="H100" s="13">
        <f>+H11/H84</f>
        <v>12.596567291616605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5.1094890510948909</v>
      </c>
      <c r="F101" s="13">
        <f>+F55*100/F11</f>
        <v>3.4883720930232558</v>
      </c>
      <c r="G101" s="13">
        <f>+G55*100/G11</f>
        <v>4.4198895027624312</v>
      </c>
      <c r="H101" s="13">
        <f>+H55*100/H11</f>
        <v>6.8493150684931505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115.72061492342847</v>
      </c>
      <c r="F102" s="13">
        <f>+F55*100/F84</f>
        <v>-160.34396750362259</v>
      </c>
      <c r="G102" s="13">
        <f>+G55*100/G84</f>
        <v>136.84501288623872</v>
      </c>
      <c r="H102" s="13">
        <f>+H55*100/H84</f>
        <v>86.277858161757564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0.77112816112513416</v>
      </c>
      <c r="F103" s="23">
        <f>+F11/F59</f>
        <v>0.97746723337876329</v>
      </c>
      <c r="G103" s="23">
        <f>+G11/G59</f>
        <v>0.939517453685077</v>
      </c>
      <c r="H103" s="23">
        <f>+H11/H59</f>
        <v>1.087426517332398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12.979838666841362</v>
      </c>
      <c r="F105" s="30">
        <f>+F67*100/F65</f>
        <v>4.7908252557889073</v>
      </c>
      <c r="G105" s="30">
        <f>+G67*100/G65</f>
        <v>7.8432495237777502</v>
      </c>
      <c r="H105" s="30">
        <f>+H67*100/H65</f>
        <v>15.025219363479518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4.3580579822023608</v>
      </c>
      <c r="F106" s="31">
        <f>+F75*100/F65</f>
        <v>-1.7710436860527732</v>
      </c>
      <c r="G106" s="31">
        <f>+G75*100/G65</f>
        <v>3.6312364526219443</v>
      </c>
      <c r="H106" s="31">
        <f>+H75*100/H65</f>
        <v>10.182484876362723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3.614689603643098</v>
      </c>
      <c r="F107" s="31">
        <f>+F82*100/F65</f>
        <v>-1.7710436860527732</v>
      </c>
      <c r="G107" s="31">
        <f>+G82*100/G65</f>
        <v>2.9651001282123821</v>
      </c>
      <c r="H107" s="31">
        <f>+H82*100/H65</f>
        <v>8.5143212029839521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2.5722490842712373</v>
      </c>
      <c r="F108" s="31">
        <f>(F82+F76)*100/F30</f>
        <v>-1.452360141292627</v>
      </c>
      <c r="G108" s="31">
        <f>(G82+G76)*100/G30</f>
        <v>2.0448893442219429</v>
      </c>
      <c r="H108" s="31">
        <f>(H82+H76)*100/H30</f>
        <v>5.589771172306099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3.4048133073497122</v>
      </c>
      <c r="F109" s="29">
        <f>+F84*100/F59</f>
        <v>-2.1265342699506871</v>
      </c>
      <c r="G109" s="29">
        <f>+G84*100/G59</f>
        <v>3.034501034142068</v>
      </c>
      <c r="H109" s="29">
        <f>+H84*100/H59</f>
        <v>8.6327210593009198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24.452566056449612</v>
      </c>
      <c r="F111" s="22">
        <f>+F43*100/F30</f>
        <v>31.702951519972153</v>
      </c>
      <c r="G111" s="22">
        <f>+G43*100/G30</f>
        <v>32.612007008259738</v>
      </c>
      <c r="H111" s="22">
        <f>+H43*100/H30</f>
        <v>35.249023640307911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75.547433943550388</v>
      </c>
      <c r="F112" s="13">
        <f>+F59*100/F30</f>
        <v>68.297048480027854</v>
      </c>
      <c r="G112" s="13">
        <f>+G59*100/G30</f>
        <v>67.387992991740262</v>
      </c>
      <c r="H112" s="13">
        <f>+H59*100/H30</f>
        <v>64.750976359692089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0.71160994893690799</v>
      </c>
      <c r="F115" s="22">
        <f>+F65/F30</f>
        <v>0.82005890240324086</v>
      </c>
      <c r="G115" s="22">
        <f>+G65/G30</f>
        <v>0.68965271181407906</v>
      </c>
      <c r="H115" s="22">
        <f>+H65/H30</f>
        <v>0.65651401198572257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1.7758017092587444</v>
      </c>
      <c r="F116" s="13">
        <f>+F65/F28</f>
        <v>2.2408398121383537</v>
      </c>
      <c r="G116" s="13">
        <f>+G65/G28</f>
        <v>1.9492939068320851</v>
      </c>
      <c r="H116" s="13">
        <f>+H65/H28</f>
        <v>1.8607262646383222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2.246327902926422</v>
      </c>
      <c r="F117" s="23">
        <f>+F65/F120</f>
        <v>2.9436948512337842</v>
      </c>
      <c r="G117" s="23">
        <f>+G65/G120</f>
        <v>2.3994778204403313</v>
      </c>
      <c r="H117" s="23">
        <f>+H65/H120</f>
        <v>2.4386910639692263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2.2955208853425173</v>
      </c>
      <c r="F119" s="59">
        <f>+F23/F39</f>
        <v>1.8787241509711154</v>
      </c>
      <c r="G119" s="59">
        <f>+G23/G39</f>
        <v>1.8813251861449491</v>
      </c>
      <c r="H119" s="59">
        <f>+H23/H39</f>
        <v>1.7637304754273144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5028598</v>
      </c>
      <c r="F120" s="58">
        <f>+F23-F39</f>
        <v>4844850</v>
      </c>
      <c r="G120" s="58">
        <f>+G23-G39</f>
        <v>5546368</v>
      </c>
      <c r="H120" s="58">
        <f>+H23-H39</f>
        <v>5651827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2010-10-07T09:59:05Z</dcterms:modified>
</cp:coreProperties>
</file>